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CONTRALORIA">[1]Hoja2!$G$7:$G$8</definedName>
    <definedName name="FUENTE">[1]Hoja2!$B$2:$B$3</definedName>
    <definedName name="INDICADOR">[1]Hoja2!$F$2:$F$4</definedName>
    <definedName name="META02">[2]Hoja2!$C$6:$C$9</definedName>
    <definedName name="PROGRAMACION">[1]Hoja2!$D$2:$D$5</definedName>
    <definedName name="RUBROS">[1]Hoja2!$A$2:$A$7</definedName>
  </definedNames>
  <calcPr calcId="171026" concurrentCalc="0"/>
</workbook>
</file>

<file path=xl/calcChain.xml><?xml version="1.0" encoding="utf-8"?>
<calcChain xmlns="http://schemas.openxmlformats.org/spreadsheetml/2006/main">
  <c r="AC8" i="1" l="1"/>
  <c r="AB11" i="1"/>
  <c r="AZ11" i="1"/>
  <c r="AZ12" i="1"/>
  <c r="AY12" i="1"/>
  <c r="AX12" i="1"/>
  <c r="AS12" i="1"/>
  <c r="AU12" i="1"/>
  <c r="AR12" i="1"/>
  <c r="AM12" i="1"/>
  <c r="AO12" i="1"/>
  <c r="AL12" i="1"/>
  <c r="AG12" i="1"/>
  <c r="AI12" i="1"/>
  <c r="AF12" i="1"/>
  <c r="AA12" i="1"/>
  <c r="AC12" i="1"/>
  <c r="Z12" i="1"/>
  <c r="AY11" i="1"/>
  <c r="AX11" i="1"/>
  <c r="AS11" i="1"/>
  <c r="AU11" i="1"/>
  <c r="AR11" i="1"/>
  <c r="AM11" i="1"/>
  <c r="AO11" i="1"/>
  <c r="AL11" i="1"/>
  <c r="AG11" i="1"/>
  <c r="AI11" i="1"/>
  <c r="AF11" i="1"/>
  <c r="AA11" i="1"/>
  <c r="Z11" i="1"/>
  <c r="AZ10" i="1"/>
  <c r="AY10" i="1"/>
  <c r="AX10" i="1"/>
  <c r="AS10" i="1"/>
  <c r="AU10" i="1"/>
  <c r="AR10" i="1"/>
  <c r="AM10" i="1"/>
  <c r="AO10" i="1"/>
  <c r="AL10" i="1"/>
  <c r="AG10" i="1"/>
  <c r="AI10" i="1"/>
  <c r="AF10" i="1"/>
  <c r="AA10" i="1"/>
  <c r="AC10" i="1"/>
  <c r="Z10" i="1"/>
  <c r="AZ9" i="1"/>
  <c r="AY9" i="1"/>
  <c r="AX9" i="1"/>
  <c r="AS9" i="1"/>
  <c r="AU9" i="1"/>
  <c r="AR9" i="1"/>
  <c r="AM9" i="1"/>
  <c r="AO9" i="1"/>
  <c r="AL9" i="1"/>
  <c r="AG9" i="1"/>
  <c r="AI9" i="1"/>
  <c r="AF9" i="1"/>
  <c r="AA9" i="1"/>
  <c r="AC9" i="1"/>
  <c r="Z9" i="1"/>
  <c r="AZ8" i="1"/>
  <c r="AY8" i="1"/>
  <c r="AX8" i="1"/>
  <c r="AS8" i="1"/>
  <c r="AU8" i="1"/>
  <c r="AR8" i="1"/>
  <c r="AM8" i="1"/>
  <c r="AO8" i="1"/>
  <c r="AL8" i="1"/>
  <c r="AG8" i="1"/>
  <c r="AI8" i="1"/>
  <c r="AF8" i="1"/>
  <c r="Z8" i="1"/>
  <c r="AZ7" i="1"/>
  <c r="AY7" i="1"/>
  <c r="AX7" i="1"/>
  <c r="AS7" i="1"/>
  <c r="AU7" i="1"/>
  <c r="AR7" i="1"/>
  <c r="AM7" i="1"/>
  <c r="AO7" i="1"/>
  <c r="AL7" i="1"/>
  <c r="AG7" i="1"/>
  <c r="AI7" i="1"/>
  <c r="AF7" i="1"/>
  <c r="AA7" i="1"/>
  <c r="Z7" i="1"/>
  <c r="AZ6" i="1"/>
  <c r="AY6" i="1"/>
  <c r="AX6" i="1"/>
  <c r="AS6" i="1"/>
  <c r="AU6" i="1"/>
  <c r="AR6" i="1"/>
  <c r="AM6" i="1"/>
  <c r="AO6" i="1"/>
  <c r="AL6" i="1"/>
  <c r="AG6" i="1"/>
  <c r="AI6" i="1"/>
  <c r="AF6" i="1"/>
  <c r="AA6" i="1"/>
  <c r="Z6" i="1"/>
  <c r="AC11" i="1"/>
</calcChain>
</file>

<file path=xl/comments1.xml><?xml version="1.0" encoding="utf-8"?>
<comments xmlns="http://schemas.openxmlformats.org/spreadsheetml/2006/main">
  <authors>
    <author>juan.jimenez</author>
    <author>Julian David Perez Rios</author>
  </authors>
  <commentList>
    <comment ref="Z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Relacionar los resultados de medicion de cada uno de los indicadores según la programacion y la ejecucion</t>
        </r>
      </text>
    </comment>
    <comment ref="AD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En este apartado se debe realizar un breve analisis de los resultados obtenidos durante el trimestre</t>
        </r>
      </text>
    </comment>
    <comment ref="AE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Documentar y establecer los medios de verificacion de los resultados obtenidos</t>
        </r>
      </text>
    </comment>
    <comment ref="AF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Relacionar los resultados de medicion de cada uno de los indicadores según la programacion y la ejecucion</t>
        </r>
      </text>
    </comment>
    <comment ref="AJ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En este apartado se debe realizar un breve analisis de los resultados obtenidos durante el trimestre</t>
        </r>
      </text>
    </comment>
    <comment ref="AK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Documentar y establecer los medios de verificacion de los resultados obtenidos</t>
        </r>
      </text>
    </comment>
    <comment ref="AL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Este apartado se debe realizar un breve analisis de los resultados obtenidos durante el</t>
        </r>
      </text>
    </comment>
    <comment ref="AO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Documentar y establecer los medios de verificacion de los resultados obtenidos</t>
        </r>
      </text>
    </comment>
    <comment ref="AP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En este apartado se debe realizar un breve analisis de los resultados obtenidos durante el trimestre</t>
        </r>
      </text>
    </comment>
    <comment ref="AR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Este apartado se debe realizar un breve analisis de los resultados obtenidos durante el</t>
        </r>
      </text>
    </comment>
    <comment ref="AU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Documentar y establecer los medios de verificacion de los resultados obtenidos</t>
        </r>
      </text>
    </comment>
    <comment ref="AV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En este apartado se debe realizar un breve analisis de los resultados obtenidos durante el trimestre</t>
        </r>
      </text>
    </comment>
    <comment ref="AX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Relacionar en este apartado los resultados finales de cada meta durante toda la vigencia </t>
        </r>
      </text>
    </comment>
    <comment ref="BA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resultado de la medicion llevada a cabo durante la vigencia</t>
        </r>
      </text>
    </comment>
    <comment ref="BB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Realizar un analisis del resultado final obtenido durante la ejecucion del plan de gestion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Seleccionar el objetivo estrategico asociado al proceso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de indicador para la medicion:
- Eficacia
-Efectividad
-Eficiencia</t>
        </r>
      </text>
    </comment>
    <comment ref="S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la o las dependencias responsables del proceso</t>
        </r>
      </text>
    </comment>
    <comment ref="T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Asociar la fuente de financiacion
-Recursos Inversion
-Recursos Funcionamiento</t>
        </r>
      </text>
    </comment>
    <comment ref="Y4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Cuantificar el valor total (en millones de pesos) de cada meta</t>
        </r>
      </text>
    </comment>
    <comment ref="W5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Al insertar el codigo del proyecto automaticamente se despliega el nombre del proyecto</t>
        </r>
      </text>
    </comment>
    <comment ref="AB8" authorId="1">
      <text>
        <r>
          <rPr>
            <b/>
            <sz val="9"/>
            <color indexed="81"/>
            <rFont val="Tahoma"/>
            <family val="2"/>
          </rPr>
          <t>42% de cumplimiento en planes internos. No remitió planes de mejora con contraloría para hacer la verificación</t>
        </r>
      </text>
    </comment>
    <comment ref="AB9" authorId="1">
      <text>
        <r>
          <rPr>
            <b/>
            <sz val="9"/>
            <color indexed="81"/>
            <rFont val="Tahoma"/>
            <family val="2"/>
          </rPr>
          <t>Promedio de cumplimiento de resporte de riesgos y SNC en el trimestre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0" authorId="1">
      <text>
        <r>
          <rPr>
            <b/>
            <sz val="9"/>
            <color indexed="81"/>
            <rFont val="Tahoma"/>
            <family val="2"/>
          </rPr>
          <t xml:space="preserve">De 5 convocatorias que se realizaron la Alcaldía Local asistió a 3
</t>
        </r>
      </text>
    </comment>
    <comment ref="AC11" authorId="1">
      <text>
        <r>
          <rPr>
            <b/>
            <sz val="9"/>
            <color indexed="81"/>
            <rFont val="Tahoma"/>
            <family val="2"/>
          </rPr>
          <t>Los cronogramas se concertaron con los procesos a finales de marzo</t>
        </r>
      </text>
    </comment>
  </commentList>
</comments>
</file>

<file path=xl/sharedStrings.xml><?xml version="1.0" encoding="utf-8"?>
<sst xmlns="http://schemas.openxmlformats.org/spreadsheetml/2006/main" count="180" uniqueCount="83">
  <si>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</si>
  <si>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</si>
  <si>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</si>
  <si>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</si>
  <si>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</si>
  <si>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</si>
  <si>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</si>
  <si>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</si>
  <si>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</si>
  <si>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</si>
  <si>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</si>
  <si>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</si>
  <si>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</si>
  <si>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</si>
  <si>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N° OE</t>
  </si>
  <si>
    <t>OBJETIVO ESTRATÉGICO</t>
  </si>
  <si>
    <t>PROCESO</t>
  </si>
  <si>
    <t>META PLAN DE GESTION VIGENCIA</t>
  </si>
  <si>
    <t>PONDERACION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</si>
  <si>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</si>
  <si>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</si>
  <si>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</si>
  <si>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</si>
  <si>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</si>
  <si>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</si>
  <si>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</si>
  <si>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</si>
  <si>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</si>
  <si>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</si>
  <si>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</si>
  <si>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</si>
  <si>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</si>
  <si>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</si>
  <si>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</si>
  <si>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</si>
  <si>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</si>
  <si>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</si>
  <si>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</si>
  <si>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</si>
  <si>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</si>
  <si>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x</t>
  </si>
  <si>
    <t>GF / INV</t>
  </si>
  <si>
    <t>CODIGO</t>
  </si>
  <si>
    <t xml:space="preserve">NOMBRE </t>
  </si>
  <si>
    <t>Integrar las herramientas de planeación, gestión y control, con enfoque de innovación, mejoramiento continuo, responsabilidad social, desarrollo integral del talento humano y transparencia</t>
  </si>
  <si>
    <t>TRANSVERSALES</t>
  </si>
  <si>
    <t>Establecer la linea base del consumo de papel del proceso durante la vigencia 2017</t>
  </si>
  <si>
    <t>SOSTENIBILIDAD DEL SISTEMA DE GESTIÓN</t>
  </si>
  <si>
    <t>Linea base del consumo de papel del proceso establecida</t>
  </si>
  <si>
    <t>Linea base del consumo de papel del proceso</t>
  </si>
  <si>
    <t>N/A</t>
  </si>
  <si>
    <t>SUMA</t>
  </si>
  <si>
    <t>Consumo de papel 2017</t>
  </si>
  <si>
    <t>EFICACIA</t>
  </si>
  <si>
    <t>Establecer linea base del perfil de riesgo del proceso aplicando metodologia del manual de gestión del riesgo 1D-PGE-M4</t>
  </si>
  <si>
    <t>SOTENIBILIDAD DEL SISTEMA DE GESTIÓN</t>
  </si>
  <si>
    <t>Línea base del perfil del riesgo</t>
  </si>
  <si>
    <t>Linea Base Perfil del Riesgo</t>
  </si>
  <si>
    <t>Reportes Gestión del Riesgo</t>
  </si>
  <si>
    <t>Mantener el 100% de las acciones correctivas asignadas al proceso con relación a planes de mejoramiento interno/externo documentadas y vigentes</t>
  </si>
  <si>
    <t>Acciones correctivas documentadas y vigentes</t>
  </si>
  <si>
    <t>(No. De acciones de plan de mejoramiento responsabilidad del proceso documentadas y vigentes/No. De acciones bajo responsabilidad del proceso)*100</t>
  </si>
  <si>
    <t>CONSTANTE</t>
  </si>
  <si>
    <t>Acciones Correctivas Actualizadas y Documentadas</t>
  </si>
  <si>
    <t>Aplicativo SIG MEJORA</t>
  </si>
  <si>
    <t>Cumplir con el 100% de reportes de riesgos y servicio no conforme del proceso de manera oportuna con destino a la mejora del Sistema de Gestión de la Entidad</t>
  </si>
  <si>
    <t>Cumplimiento en reportes de riesgos de manera oportuna</t>
  </si>
  <si>
    <t>(No. de reportes remitidos oportunamente a la OAP/ No. De reportes relacionados con el Sistema de gestion de la entidad)*100</t>
  </si>
  <si>
    <t>Reportes de Riesgos y Servicio No Conforme</t>
  </si>
  <si>
    <t>Asistir al 100% de las mesas de trabajo, comités o instancias de decisión o consulta relacionadas con el Sistema de Gestión de la Entidad</t>
  </si>
  <si>
    <t>Asistencia a las mesas de trabajo relacionadas con el Sistema de Gestión</t>
  </si>
  <si>
    <t>(No. de espacios en las que se participó/ No. de espacios convocados relacionados con el Sistema de gestion de la entidad)*100</t>
  </si>
  <si>
    <t>Asistencia a mesas de trabajo, comites o instancias de desición</t>
  </si>
  <si>
    <t>Actas
Memorandos
Correos</t>
  </si>
  <si>
    <t>Cumplir el 100% del Plan de Actualización de la documentación del Sistema de Gestión de la Entidad correspondientes al proceso</t>
  </si>
  <si>
    <t>Cumplimiento del plan de actualización de los procesos en el marco del Sistema de Gestión</t>
  </si>
  <si>
    <t>(No. De Documentos actualizados según el  Plan/No. De Documentos previstos para actualización en el Plan  )*100</t>
  </si>
  <si>
    <t>Plan de Actualización de la Documentación</t>
  </si>
  <si>
    <t>Cumplimiento oportuno al 100% de las actividades consignadas en el plan anticorrupción 2017 o asignadas formalmente en virtud  de su implementaciòn, a desarrollar en el respectivo trimestre según el cronograma establecido en el Plan Publicado.</t>
  </si>
  <si>
    <t>Cumplimiento oportuno Plan Anticorrupción 2017</t>
  </si>
  <si>
    <t>(No. De acciones del plan anticorrupción cumplidas en el trimestre/No. De acciones del plan antocorrupción formuladas para el trimestre en la versión vigente del plan anticorrupción)*100</t>
  </si>
  <si>
    <t>Actividades Cumplidas del Plan Anticorrupción</t>
  </si>
  <si>
    <t>Seguimiento Plan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</si>
</sst>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"/>
      <family val="2"/>
    </font>
    <font>
      <sz val="12"/>
      <name val="Arial Narrow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9" fontId="5" fillId="2" borderId="5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9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</xf>
    <xf numFmtId="164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9" fontId="8" fillId="2" borderId="6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justify" vertical="center" wrapText="1"/>
      <protection locked="0"/>
    </xf>
    <xf numFmtId="0" fontId="6" fillId="2" borderId="6" xfId="1" applyNumberFormat="1" applyFont="1" applyFill="1" applyBorder="1" applyAlignment="1">
      <alignment horizontal="center" vertical="center" wrapText="1"/>
    </xf>
    <xf numFmtId="9" fontId="6" fillId="2" borderId="6" xfId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9" fontId="6" fillId="2" borderId="6" xfId="1" applyFont="1" applyFill="1" applyBorder="1" applyAlignment="1">
      <alignment horizontal="center" vertical="center" wrapText="1"/>
    </xf>
    <xf numFmtId="9" fontId="8" fillId="2" borderId="6" xfId="1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9" fontId="0" fillId="0" borderId="9" xfId="1" applyFont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>
      <alignment horizontal="left" vertical="center" wrapText="1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>
      <alignment horizontal="center" vertical="center" wrapText="1"/>
    </xf>
    <xf numFmtId="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14" xfId="0" applyFont="1" applyFill="1" applyBorder="1" applyAlignment="1" applyProtection="1">
      <alignment horizontal="left" vertical="center" wrapText="1"/>
      <protection locked="0"/>
    </xf>
    <xf numFmtId="9" fontId="0" fillId="2" borderId="9" xfId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9" fontId="0" fillId="0" borderId="15" xfId="1" applyFont="1" applyBorder="1" applyAlignment="1">
      <alignment horizontal="center" vertical="center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12" fillId="6" borderId="24" xfId="0" applyFont="1" applyFill="1" applyBorder="1"/>
    <xf numFmtId="0" fontId="2" fillId="8" borderId="24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9" fontId="8" fillId="0" borderId="6" xfId="1" applyFont="1" applyFill="1" applyBorder="1" applyAlignment="1">
      <alignment horizontal="center" vertical="center" wrapText="1"/>
    </xf>
    <xf numFmtId="9" fontId="6" fillId="0" borderId="6" xfId="1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justify" vertical="center" wrapText="1"/>
      <protection locked="0"/>
    </xf>
    <xf numFmtId="0" fontId="3" fillId="2" borderId="10" xfId="0" applyFont="1" applyFill="1" applyBorder="1" applyAlignment="1" applyProtection="1">
      <alignment horizontal="justify" vertical="center" wrapText="1"/>
      <protection locked="0"/>
    </xf>
    <xf numFmtId="0" fontId="3" fillId="2" borderId="16" xfId="0" applyFont="1" applyFill="1" applyBorder="1" applyAlignment="1" applyProtection="1">
      <alignment horizontal="justify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perez/Documents/00-2017/02-FORMULACION%20PLAN%20GESTION%202017/LINEAMIENTO%205%20Y%20ALCANCE/VL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an.jimenez/Mis%20documentos/Juan%20Sebastian%20Jimenez/Evidencias%20Febrero/Linamiento%20&#183;%203%20Planes%20De%20Gesti&#243;n/LINEAMIENTO%20&#183;%203/DEFINITIVO/DEFINITIVO%2023022017/L3.1%20GESTI&#211;N%20DEL%20CONOCIMIENTO%20201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  <sheetName val="Hoja4"/>
    </sheetNames>
    <sheetDataSet>
      <sheetData sheetId="0" refreshError="1"/>
      <sheetData sheetId="1">
        <row r="2">
          <cell r="A2" t="str">
            <v>ADQUISICION DE BIENES</v>
          </cell>
          <cell r="B2" t="str">
            <v>GASTOS DE FUNCIONAMIENTO</v>
          </cell>
          <cell r="D2" t="str">
            <v>SUMA</v>
          </cell>
          <cell r="F2" t="str">
            <v>EFICIENCIA</v>
          </cell>
        </row>
        <row r="3">
          <cell r="A3" t="str">
            <v>ADQUISICION DE SERVICIOS</v>
          </cell>
          <cell r="B3" t="str">
            <v>GASTOS DE INVERSION</v>
          </cell>
          <cell r="D3" t="str">
            <v>CONSTANTE</v>
          </cell>
          <cell r="F3" t="str">
            <v>EFICACIA</v>
          </cell>
        </row>
        <row r="4">
          <cell r="A4" t="str">
            <v>SERVICIOS PUBLICOS</v>
          </cell>
          <cell r="D4" t="str">
            <v>CRECIENTE</v>
          </cell>
          <cell r="F4" t="str">
            <v>EFECTIVIDAD</v>
          </cell>
        </row>
        <row r="5">
          <cell r="A5" t="str">
            <v>GASTOS GENERALES</v>
          </cell>
          <cell r="D5" t="str">
            <v>DECRECIENTE</v>
          </cell>
        </row>
        <row r="6">
          <cell r="A6" t="str">
            <v>SERVICIOS PERSONALES</v>
          </cell>
        </row>
        <row r="7">
          <cell r="A7" t="str">
            <v>OTROS GASTOS GENERALES</v>
          </cell>
          <cell r="G7" t="str">
            <v>SI</v>
          </cell>
        </row>
        <row r="8">
          <cell r="G8" t="str">
            <v>NO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6">
          <cell r="C6" t="str">
            <v>RUTINARIA</v>
          </cell>
        </row>
        <row r="7">
          <cell r="C7" t="str">
            <v>RETADORA (MEJORA)</v>
          </cell>
        </row>
        <row r="8">
          <cell r="C8" t="str">
            <v>GESTIÓN</v>
          </cell>
        </row>
        <row r="9">
          <cell r="C9" t="str">
            <v>SOSTENIBILDIAD DEL SISTEMA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2"/>
  <sheetViews>
    <sheetView tabSelected="1" topLeftCell="C1" zoomScale="85" zoomScaleNormal="85" workbookViewId="0">
      <pane xSplit="12510" topLeftCell="Z1" activePane="topRight"/>
      <selection activeCell="D8" sqref="A8:XFD8"/>
      <selection pane="topRight" activeCell="AB13" sqref="AB13"/>
    </sheetView>
  </sheetViews>
  <sheetFormatPr baseColWidth="10" defaultColWidth="11.42578125" defaultRowHeight="15" x14ac:dyDescent="0.25"/>
  <cols>
    <col min="4" max="4" width="32.140625" customWidth="1"/>
    <col min="6" max="8" width="20" customWidth="1"/>
  </cols>
  <sheetData>
    <row r="1" spans="1:54" ht="15" customHeight="1" x14ac:dyDescent="0.25">
      <c r="A1" s="83" t="s">
        <v>0</v>
      </c>
      <c r="B1" s="84"/>
      <c r="C1" s="48"/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3" t="s">
        <v>1</v>
      </c>
      <c r="AA1" s="93"/>
      <c r="AB1" s="93"/>
      <c r="AC1" s="93"/>
      <c r="AD1" s="93"/>
      <c r="AE1" s="93"/>
      <c r="AF1" s="111" t="s">
        <v>1</v>
      </c>
      <c r="AG1" s="111"/>
      <c r="AH1" s="111"/>
      <c r="AI1" s="111"/>
      <c r="AJ1" s="111"/>
      <c r="AK1" s="111"/>
      <c r="AL1" s="93" t="s">
        <v>1</v>
      </c>
      <c r="AM1" s="93"/>
      <c r="AN1" s="93"/>
      <c r="AO1" s="93"/>
      <c r="AP1" s="93"/>
      <c r="AQ1" s="93"/>
      <c r="AR1" s="105" t="s">
        <v>1</v>
      </c>
      <c r="AS1" s="105"/>
      <c r="AT1" s="105"/>
      <c r="AU1" s="105"/>
      <c r="AV1" s="105"/>
      <c r="AW1" s="105"/>
      <c r="AX1" s="106" t="s">
        <v>1</v>
      </c>
      <c r="AY1" s="106"/>
      <c r="AZ1" s="106"/>
      <c r="BA1" s="106"/>
      <c r="BB1" s="106"/>
    </row>
    <row r="2" spans="1:54" ht="15.75" thickBot="1" x14ac:dyDescent="0.3">
      <c r="A2" s="85"/>
      <c r="B2" s="86"/>
      <c r="C2" s="49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107" t="s">
        <v>2</v>
      </c>
      <c r="AA2" s="107"/>
      <c r="AB2" s="107"/>
      <c r="AC2" s="107"/>
      <c r="AD2" s="107"/>
      <c r="AE2" s="107"/>
      <c r="AF2" s="108" t="s">
        <v>3</v>
      </c>
      <c r="AG2" s="108"/>
      <c r="AH2" s="108"/>
      <c r="AI2" s="108"/>
      <c r="AJ2" s="108"/>
      <c r="AK2" s="108"/>
      <c r="AL2" s="107" t="s">
        <v>4</v>
      </c>
      <c r="AM2" s="107"/>
      <c r="AN2" s="107"/>
      <c r="AO2" s="107"/>
      <c r="AP2" s="107"/>
      <c r="AQ2" s="107"/>
      <c r="AR2" s="109" t="s">
        <v>5</v>
      </c>
      <c r="AS2" s="109"/>
      <c r="AT2" s="109"/>
      <c r="AU2" s="109"/>
      <c r="AV2" s="109"/>
      <c r="AW2" s="109"/>
      <c r="AX2" s="110" t="s">
        <v>6</v>
      </c>
      <c r="AY2" s="110"/>
      <c r="AZ2" s="110"/>
      <c r="BA2" s="110"/>
      <c r="BB2" s="110"/>
    </row>
    <row r="3" spans="1:54" ht="15" customHeight="1" thickBot="1" x14ac:dyDescent="0.3">
      <c r="A3" s="87"/>
      <c r="B3" s="88"/>
      <c r="C3" s="49"/>
      <c r="D3" s="94" t="s">
        <v>7</v>
      </c>
      <c r="E3" s="95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6"/>
      <c r="T3" s="75"/>
      <c r="U3" s="97" t="s">
        <v>8</v>
      </c>
      <c r="V3" s="97"/>
      <c r="W3" s="97"/>
      <c r="X3" s="97"/>
      <c r="Y3" s="97"/>
      <c r="Z3" s="98" t="s">
        <v>9</v>
      </c>
      <c r="AA3" s="98"/>
      <c r="AB3" s="98"/>
      <c r="AC3" s="99" t="s">
        <v>10</v>
      </c>
      <c r="AD3" s="98" t="s">
        <v>11</v>
      </c>
      <c r="AE3" s="98" t="s">
        <v>12</v>
      </c>
      <c r="AF3" s="115" t="s">
        <v>9</v>
      </c>
      <c r="AG3" s="115"/>
      <c r="AH3" s="115"/>
      <c r="AI3" s="115" t="s">
        <v>10</v>
      </c>
      <c r="AJ3" s="115" t="s">
        <v>11</v>
      </c>
      <c r="AK3" s="115" t="s">
        <v>12</v>
      </c>
      <c r="AL3" s="98" t="s">
        <v>9</v>
      </c>
      <c r="AM3" s="98"/>
      <c r="AN3" s="98"/>
      <c r="AO3" s="98" t="s">
        <v>10</v>
      </c>
      <c r="AP3" s="98" t="s">
        <v>11</v>
      </c>
      <c r="AQ3" s="98" t="s">
        <v>12</v>
      </c>
      <c r="AR3" s="113" t="s">
        <v>9</v>
      </c>
      <c r="AS3" s="113"/>
      <c r="AT3" s="113"/>
      <c r="AU3" s="113" t="s">
        <v>10</v>
      </c>
      <c r="AV3" s="113" t="s">
        <v>11</v>
      </c>
      <c r="AW3" s="113" t="s">
        <v>12</v>
      </c>
      <c r="AX3" s="117" t="s">
        <v>9</v>
      </c>
      <c r="AY3" s="117"/>
      <c r="AZ3" s="117"/>
      <c r="BA3" s="117" t="s">
        <v>10</v>
      </c>
      <c r="BB3" s="119" t="s">
        <v>13</v>
      </c>
    </row>
    <row r="4" spans="1:54" ht="90" thickBot="1" x14ac:dyDescent="0.3">
      <c r="A4" s="50" t="s">
        <v>14</v>
      </c>
      <c r="B4" s="51" t="s">
        <v>15</v>
      </c>
      <c r="C4" s="101" t="s">
        <v>16</v>
      </c>
      <c r="D4" s="52" t="s">
        <v>17</v>
      </c>
      <c r="E4" s="53" t="s">
        <v>18</v>
      </c>
      <c r="F4" s="54" t="s">
        <v>19</v>
      </c>
      <c r="G4" s="55" t="s">
        <v>20</v>
      </c>
      <c r="H4" s="55" t="s">
        <v>21</v>
      </c>
      <c r="I4" s="55" t="s">
        <v>22</v>
      </c>
      <c r="J4" s="55" t="s">
        <v>23</v>
      </c>
      <c r="K4" s="55" t="s">
        <v>24</v>
      </c>
      <c r="L4" s="55" t="s">
        <v>25</v>
      </c>
      <c r="M4" s="55" t="s">
        <v>26</v>
      </c>
      <c r="N4" s="55" t="s">
        <v>27</v>
      </c>
      <c r="O4" s="55" t="s">
        <v>28</v>
      </c>
      <c r="P4" s="55" t="s">
        <v>29</v>
      </c>
      <c r="Q4" s="55" t="s">
        <v>30</v>
      </c>
      <c r="R4" s="55" t="s">
        <v>31</v>
      </c>
      <c r="S4" s="55" t="s">
        <v>32</v>
      </c>
      <c r="T4" s="55" t="s">
        <v>33</v>
      </c>
      <c r="U4" s="74" t="s">
        <v>34</v>
      </c>
      <c r="V4" s="74" t="s">
        <v>35</v>
      </c>
      <c r="W4" s="103" t="s">
        <v>36</v>
      </c>
      <c r="X4" s="104"/>
      <c r="Y4" s="74" t="s">
        <v>37</v>
      </c>
      <c r="Z4" s="76" t="s">
        <v>20</v>
      </c>
      <c r="AA4" s="73" t="s">
        <v>38</v>
      </c>
      <c r="AB4" s="73" t="s">
        <v>39</v>
      </c>
      <c r="AC4" s="100"/>
      <c r="AD4" s="112"/>
      <c r="AE4" s="112"/>
      <c r="AF4" s="74" t="s">
        <v>20</v>
      </c>
      <c r="AG4" s="74" t="s">
        <v>38</v>
      </c>
      <c r="AH4" s="74" t="s">
        <v>39</v>
      </c>
      <c r="AI4" s="116"/>
      <c r="AJ4" s="116"/>
      <c r="AK4" s="116"/>
      <c r="AL4" s="73" t="s">
        <v>20</v>
      </c>
      <c r="AM4" s="73" t="s">
        <v>38</v>
      </c>
      <c r="AN4" s="73" t="s">
        <v>39</v>
      </c>
      <c r="AO4" s="112"/>
      <c r="AP4" s="112"/>
      <c r="AQ4" s="112"/>
      <c r="AR4" s="71" t="s">
        <v>20</v>
      </c>
      <c r="AS4" s="71" t="s">
        <v>38</v>
      </c>
      <c r="AT4" s="71" t="s">
        <v>39</v>
      </c>
      <c r="AU4" s="114"/>
      <c r="AV4" s="114"/>
      <c r="AW4" s="114"/>
      <c r="AX4" s="72" t="s">
        <v>20</v>
      </c>
      <c r="AY4" s="72" t="s">
        <v>38</v>
      </c>
      <c r="AZ4" s="72" t="s">
        <v>39</v>
      </c>
      <c r="BA4" s="118"/>
      <c r="BB4" s="120"/>
    </row>
    <row r="5" spans="1:54" ht="15.75" thickBot="1" x14ac:dyDescent="0.3">
      <c r="A5" s="56"/>
      <c r="B5" s="57"/>
      <c r="C5" s="102"/>
      <c r="D5" s="58" t="s">
        <v>40</v>
      </c>
      <c r="E5" s="59"/>
      <c r="F5" s="60" t="s">
        <v>40</v>
      </c>
      <c r="G5" s="61" t="s">
        <v>40</v>
      </c>
      <c r="H5" s="61" t="s">
        <v>40</v>
      </c>
      <c r="I5" s="61" t="s">
        <v>40</v>
      </c>
      <c r="J5" s="61" t="s">
        <v>40</v>
      </c>
      <c r="K5" s="61" t="s">
        <v>40</v>
      </c>
      <c r="L5" s="62" t="s">
        <v>40</v>
      </c>
      <c r="M5" s="62" t="s">
        <v>40</v>
      </c>
      <c r="N5" s="62" t="s">
        <v>40</v>
      </c>
      <c r="O5" s="62" t="s">
        <v>40</v>
      </c>
      <c r="P5" s="61" t="s">
        <v>40</v>
      </c>
      <c r="Q5" s="61" t="s">
        <v>40</v>
      </c>
      <c r="R5" s="61" t="s">
        <v>40</v>
      </c>
      <c r="S5" s="61" t="s">
        <v>40</v>
      </c>
      <c r="T5" s="61"/>
      <c r="U5" s="63" t="s">
        <v>41</v>
      </c>
      <c r="V5" s="63" t="s">
        <v>40</v>
      </c>
      <c r="W5" s="63" t="s">
        <v>42</v>
      </c>
      <c r="X5" s="63" t="s">
        <v>43</v>
      </c>
      <c r="Y5" s="63" t="s">
        <v>40</v>
      </c>
      <c r="Z5" s="64" t="s">
        <v>40</v>
      </c>
      <c r="AA5" s="64" t="s">
        <v>40</v>
      </c>
      <c r="AB5" s="64"/>
      <c r="AC5" s="65" t="s">
        <v>40</v>
      </c>
      <c r="AD5" s="64" t="s">
        <v>40</v>
      </c>
      <c r="AE5" s="64" t="s">
        <v>40</v>
      </c>
      <c r="AF5" s="63" t="s">
        <v>40</v>
      </c>
      <c r="AG5" s="63" t="s">
        <v>40</v>
      </c>
      <c r="AH5" s="63" t="s">
        <v>40</v>
      </c>
      <c r="AI5" s="63" t="s">
        <v>40</v>
      </c>
      <c r="AJ5" s="63" t="s">
        <v>40</v>
      </c>
      <c r="AK5" s="63" t="s">
        <v>40</v>
      </c>
      <c r="AL5" s="64" t="s">
        <v>40</v>
      </c>
      <c r="AM5" s="64" t="s">
        <v>40</v>
      </c>
      <c r="AN5" s="64" t="s">
        <v>40</v>
      </c>
      <c r="AO5" s="64"/>
      <c r="AP5" s="64" t="s">
        <v>40</v>
      </c>
      <c r="AQ5" s="64" t="s">
        <v>40</v>
      </c>
      <c r="AR5" s="66" t="s">
        <v>40</v>
      </c>
      <c r="AS5" s="66" t="s">
        <v>40</v>
      </c>
      <c r="AT5" s="66" t="s">
        <v>40</v>
      </c>
      <c r="AU5" s="66" t="s">
        <v>40</v>
      </c>
      <c r="AV5" s="66" t="s">
        <v>40</v>
      </c>
      <c r="AW5" s="66" t="s">
        <v>40</v>
      </c>
      <c r="AX5" s="67" t="s">
        <v>40</v>
      </c>
      <c r="AY5" s="67"/>
      <c r="AZ5" s="67" t="s">
        <v>40</v>
      </c>
      <c r="BA5" s="67" t="s">
        <v>40</v>
      </c>
      <c r="BB5" s="68" t="s">
        <v>40</v>
      </c>
    </row>
    <row r="6" spans="1:54" ht="77.25" thickBot="1" x14ac:dyDescent="0.3">
      <c r="A6" s="1">
        <v>39</v>
      </c>
      <c r="B6" s="77" t="s">
        <v>44</v>
      </c>
      <c r="C6" s="80" t="s">
        <v>45</v>
      </c>
      <c r="D6" s="2" t="s">
        <v>46</v>
      </c>
      <c r="E6" s="3">
        <v>0.02</v>
      </c>
      <c r="F6" s="4" t="s">
        <v>47</v>
      </c>
      <c r="G6" s="5" t="s">
        <v>48</v>
      </c>
      <c r="H6" s="6" t="s">
        <v>49</v>
      </c>
      <c r="I6" s="7" t="s">
        <v>50</v>
      </c>
      <c r="J6" s="8" t="s">
        <v>51</v>
      </c>
      <c r="K6" s="7" t="s">
        <v>52</v>
      </c>
      <c r="L6" s="9"/>
      <c r="M6" s="9"/>
      <c r="N6" s="9"/>
      <c r="O6" s="10">
        <v>1</v>
      </c>
      <c r="P6" s="10">
        <v>1</v>
      </c>
      <c r="Q6" s="11" t="s">
        <v>53</v>
      </c>
      <c r="R6" s="11"/>
      <c r="S6" s="11"/>
      <c r="T6" s="11"/>
      <c r="U6" s="11"/>
      <c r="V6" s="11"/>
      <c r="W6" s="11"/>
      <c r="X6" s="12"/>
      <c r="Y6" s="13"/>
      <c r="Z6" s="14" t="str">
        <f t="shared" ref="Z6:Z12" si="0">G6</f>
        <v>Linea base del consumo de papel del proceso establecida</v>
      </c>
      <c r="AA6" s="14">
        <f t="shared" ref="AA6:AB12" si="1">L6</f>
        <v>0</v>
      </c>
      <c r="AB6" s="11">
        <v>0</v>
      </c>
      <c r="AC6" s="69">
        <v>1</v>
      </c>
      <c r="AD6" s="16"/>
      <c r="AE6" s="16"/>
      <c r="AF6" s="14" t="str">
        <f t="shared" ref="AF6:AF12" si="2">G6</f>
        <v>Linea base del consumo de papel del proceso establecida</v>
      </c>
      <c r="AG6" s="17">
        <f t="shared" ref="AG6:AG12" si="3">M6</f>
        <v>0</v>
      </c>
      <c r="AH6" s="18"/>
      <c r="AI6" s="15" t="e">
        <f t="shared" ref="AI6:AI12" si="4">(AH6/AG6)</f>
        <v>#DIV/0!</v>
      </c>
      <c r="AJ6" s="11"/>
      <c r="AK6" s="11"/>
      <c r="AL6" s="14" t="str">
        <f t="shared" ref="AL6:AL12" si="5">G6</f>
        <v>Linea base del consumo de papel del proceso establecida</v>
      </c>
      <c r="AM6" s="14">
        <f t="shared" ref="AM6:AM12" si="6">N6</f>
        <v>0</v>
      </c>
      <c r="AN6" s="11"/>
      <c r="AO6" s="15" t="e">
        <f t="shared" ref="AO6:AO12" si="7">(AN6/AM6)</f>
        <v>#DIV/0!</v>
      </c>
      <c r="AP6" s="11"/>
      <c r="AQ6" s="11"/>
      <c r="AR6" s="14" t="str">
        <f t="shared" ref="AR6:AR12" si="8">G6</f>
        <v>Linea base del consumo de papel del proceso establecida</v>
      </c>
      <c r="AS6" s="14">
        <f t="shared" ref="AS6:AS12" si="9">O6</f>
        <v>1</v>
      </c>
      <c r="AT6" s="9"/>
      <c r="AU6" s="15">
        <f t="shared" ref="AU6:AU12" si="10">(AT6/AS6)</f>
        <v>0</v>
      </c>
      <c r="AV6" s="19"/>
      <c r="AW6" s="11"/>
      <c r="AX6" s="14" t="str">
        <f t="shared" ref="AX6:AX12" si="11">G6</f>
        <v>Linea base del consumo de papel del proceso establecida</v>
      </c>
      <c r="AY6" s="14">
        <f t="shared" ref="AY6:AY12" si="12">P6</f>
        <v>1</v>
      </c>
      <c r="AZ6" s="20">
        <f t="shared" ref="AZ6:AZ12" si="13">IF(J6="CONSTANTE",AVERAGE(AB6,AH6,AN6,AT6),(SUM(AB6,AH6,AN6,AT6)))</f>
        <v>0</v>
      </c>
      <c r="BA6" s="21"/>
      <c r="BB6" s="22"/>
    </row>
    <row r="7" spans="1:54" ht="60.75" thickBot="1" x14ac:dyDescent="0.3">
      <c r="A7" s="23">
        <v>40</v>
      </c>
      <c r="B7" s="78"/>
      <c r="C7" s="81"/>
      <c r="D7" s="24" t="s">
        <v>54</v>
      </c>
      <c r="E7" s="25">
        <v>0.04</v>
      </c>
      <c r="F7" s="26" t="s">
        <v>55</v>
      </c>
      <c r="G7" s="27" t="s">
        <v>56</v>
      </c>
      <c r="H7" s="28" t="s">
        <v>56</v>
      </c>
      <c r="I7" s="29" t="s">
        <v>50</v>
      </c>
      <c r="J7" s="30" t="s">
        <v>51</v>
      </c>
      <c r="K7" s="29" t="s">
        <v>57</v>
      </c>
      <c r="L7" s="31"/>
      <c r="M7" s="31"/>
      <c r="N7" s="31"/>
      <c r="O7" s="32">
        <v>1</v>
      </c>
      <c r="P7" s="32">
        <v>1</v>
      </c>
      <c r="Q7" s="29" t="s">
        <v>53</v>
      </c>
      <c r="R7" s="29" t="s">
        <v>58</v>
      </c>
      <c r="S7" s="29"/>
      <c r="T7" s="29"/>
      <c r="U7" s="29"/>
      <c r="V7" s="29"/>
      <c r="W7" s="29"/>
      <c r="X7" s="12"/>
      <c r="Y7" s="33"/>
      <c r="Z7" s="14" t="str">
        <f t="shared" si="0"/>
        <v>Línea base del perfil del riesgo</v>
      </c>
      <c r="AA7" s="14">
        <f t="shared" si="1"/>
        <v>0</v>
      </c>
      <c r="AB7" s="11">
        <v>0</v>
      </c>
      <c r="AC7" s="69">
        <v>1</v>
      </c>
      <c r="AD7" s="16"/>
      <c r="AE7" s="16"/>
      <c r="AF7" s="14" t="str">
        <f t="shared" si="2"/>
        <v>Línea base del perfil del riesgo</v>
      </c>
      <c r="AG7" s="17">
        <f t="shared" si="3"/>
        <v>0</v>
      </c>
      <c r="AH7" s="18"/>
      <c r="AI7" s="15" t="e">
        <f t="shared" si="4"/>
        <v>#DIV/0!</v>
      </c>
      <c r="AJ7" s="11"/>
      <c r="AK7" s="11"/>
      <c r="AL7" s="14" t="str">
        <f t="shared" si="5"/>
        <v>Línea base del perfil del riesgo</v>
      </c>
      <c r="AM7" s="14">
        <f t="shared" si="6"/>
        <v>0</v>
      </c>
      <c r="AN7" s="11"/>
      <c r="AO7" s="15" t="e">
        <f t="shared" si="7"/>
        <v>#DIV/0!</v>
      </c>
      <c r="AP7" s="11"/>
      <c r="AQ7" s="11"/>
      <c r="AR7" s="14" t="str">
        <f t="shared" si="8"/>
        <v>Línea base del perfil del riesgo</v>
      </c>
      <c r="AS7" s="14">
        <f t="shared" si="9"/>
        <v>1</v>
      </c>
      <c r="AT7" s="9"/>
      <c r="AU7" s="15">
        <f t="shared" si="10"/>
        <v>0</v>
      </c>
      <c r="AV7" s="19"/>
      <c r="AW7" s="11"/>
      <c r="AX7" s="14" t="str">
        <f t="shared" si="11"/>
        <v>Línea base del perfil del riesgo</v>
      </c>
      <c r="AY7" s="14">
        <f t="shared" si="12"/>
        <v>1</v>
      </c>
      <c r="AZ7" s="20">
        <f t="shared" si="13"/>
        <v>0</v>
      </c>
      <c r="BA7" s="21"/>
      <c r="BB7" s="22"/>
    </row>
    <row r="8" spans="1:54" ht="150.75" thickBot="1" x14ac:dyDescent="0.3">
      <c r="A8" s="23">
        <v>41</v>
      </c>
      <c r="B8" s="78"/>
      <c r="C8" s="81"/>
      <c r="D8" s="24" t="s">
        <v>59</v>
      </c>
      <c r="E8" s="25">
        <v>0.06</v>
      </c>
      <c r="F8" s="26" t="s">
        <v>55</v>
      </c>
      <c r="G8" s="34" t="s">
        <v>60</v>
      </c>
      <c r="H8" s="28" t="s">
        <v>61</v>
      </c>
      <c r="I8" s="29" t="s">
        <v>50</v>
      </c>
      <c r="J8" s="30" t="s">
        <v>62</v>
      </c>
      <c r="K8" s="29" t="s">
        <v>63</v>
      </c>
      <c r="L8" s="31">
        <v>1</v>
      </c>
      <c r="M8" s="31">
        <v>1</v>
      </c>
      <c r="N8" s="31">
        <v>1</v>
      </c>
      <c r="O8" s="31">
        <v>1</v>
      </c>
      <c r="P8" s="31">
        <v>1</v>
      </c>
      <c r="Q8" s="29" t="s">
        <v>53</v>
      </c>
      <c r="R8" s="29" t="s">
        <v>64</v>
      </c>
      <c r="S8" s="29"/>
      <c r="T8" s="29"/>
      <c r="U8" s="29"/>
      <c r="V8" s="29"/>
      <c r="W8" s="29"/>
      <c r="X8" s="12"/>
      <c r="Y8" s="33"/>
      <c r="Z8" s="14" t="str">
        <f t="shared" si="0"/>
        <v>Acciones correctivas documentadas y vigentes</v>
      </c>
      <c r="AA8" s="20">
        <v>1</v>
      </c>
      <c r="AB8" s="70">
        <v>0.21</v>
      </c>
      <c r="AC8" s="69">
        <f t="shared" ref="AC8:AC12" si="14">(AB8/AA8)</f>
        <v>0.21</v>
      </c>
      <c r="AD8" s="16"/>
      <c r="AE8" s="16"/>
      <c r="AF8" s="14" t="str">
        <f t="shared" si="2"/>
        <v>Acciones correctivas documentadas y vigentes</v>
      </c>
      <c r="AG8" s="17">
        <f t="shared" si="3"/>
        <v>1</v>
      </c>
      <c r="AH8" s="18"/>
      <c r="AI8" s="15">
        <f t="shared" si="4"/>
        <v>0</v>
      </c>
      <c r="AJ8" s="11"/>
      <c r="AK8" s="11"/>
      <c r="AL8" s="14" t="str">
        <f t="shared" si="5"/>
        <v>Acciones correctivas documentadas y vigentes</v>
      </c>
      <c r="AM8" s="14">
        <f t="shared" si="6"/>
        <v>1</v>
      </c>
      <c r="AN8" s="11"/>
      <c r="AO8" s="15">
        <f t="shared" si="7"/>
        <v>0</v>
      </c>
      <c r="AP8" s="11"/>
      <c r="AQ8" s="11"/>
      <c r="AR8" s="14" t="str">
        <f t="shared" si="8"/>
        <v>Acciones correctivas documentadas y vigentes</v>
      </c>
      <c r="AS8" s="14">
        <f t="shared" si="9"/>
        <v>1</v>
      </c>
      <c r="AT8" s="9"/>
      <c r="AU8" s="15">
        <f t="shared" si="10"/>
        <v>0</v>
      </c>
      <c r="AV8" s="19"/>
      <c r="AW8" s="11"/>
      <c r="AX8" s="14" t="str">
        <f t="shared" si="11"/>
        <v>Acciones correctivas documentadas y vigentes</v>
      </c>
      <c r="AY8" s="14">
        <f t="shared" si="12"/>
        <v>1</v>
      </c>
      <c r="AZ8" s="20">
        <f t="shared" si="13"/>
        <v>0.21</v>
      </c>
      <c r="BA8" s="21"/>
      <c r="BB8" s="22"/>
    </row>
    <row r="9" spans="1:54" ht="120.75" thickBot="1" x14ac:dyDescent="0.3">
      <c r="A9" s="23">
        <v>42</v>
      </c>
      <c r="B9" s="78"/>
      <c r="C9" s="81"/>
      <c r="D9" s="35" t="s">
        <v>65</v>
      </c>
      <c r="E9" s="25">
        <v>0.02</v>
      </c>
      <c r="F9" s="26" t="s">
        <v>55</v>
      </c>
      <c r="G9" s="34" t="s">
        <v>66</v>
      </c>
      <c r="H9" s="36" t="s">
        <v>67</v>
      </c>
      <c r="I9" s="29" t="s">
        <v>50</v>
      </c>
      <c r="J9" s="30" t="s">
        <v>62</v>
      </c>
      <c r="K9" s="29" t="s">
        <v>68</v>
      </c>
      <c r="L9" s="31">
        <v>1</v>
      </c>
      <c r="M9" s="31">
        <v>1</v>
      </c>
      <c r="N9" s="31">
        <v>1</v>
      </c>
      <c r="O9" s="31">
        <v>1</v>
      </c>
      <c r="P9" s="31">
        <v>1</v>
      </c>
      <c r="Q9" s="29" t="s">
        <v>53</v>
      </c>
      <c r="R9" s="29" t="s">
        <v>58</v>
      </c>
      <c r="S9" s="29"/>
      <c r="T9" s="29"/>
      <c r="U9" s="29"/>
      <c r="V9" s="29"/>
      <c r="W9" s="29"/>
      <c r="X9" s="12"/>
      <c r="Y9" s="33"/>
      <c r="Z9" s="14" t="str">
        <f t="shared" si="0"/>
        <v>Cumplimiento en reportes de riesgos de manera oportuna</v>
      </c>
      <c r="AA9" s="20">
        <f t="shared" si="1"/>
        <v>1</v>
      </c>
      <c r="AB9" s="70">
        <v>0.42</v>
      </c>
      <c r="AC9" s="69">
        <f t="shared" si="14"/>
        <v>0.42</v>
      </c>
      <c r="AD9" s="16"/>
      <c r="AE9" s="16"/>
      <c r="AF9" s="14" t="str">
        <f t="shared" si="2"/>
        <v>Cumplimiento en reportes de riesgos de manera oportuna</v>
      </c>
      <c r="AG9" s="17">
        <f t="shared" si="3"/>
        <v>1</v>
      </c>
      <c r="AH9" s="18"/>
      <c r="AI9" s="15">
        <f t="shared" si="4"/>
        <v>0</v>
      </c>
      <c r="AJ9" s="11"/>
      <c r="AK9" s="11"/>
      <c r="AL9" s="14" t="str">
        <f t="shared" si="5"/>
        <v>Cumplimiento en reportes de riesgos de manera oportuna</v>
      </c>
      <c r="AM9" s="14">
        <f t="shared" si="6"/>
        <v>1</v>
      </c>
      <c r="AN9" s="11"/>
      <c r="AO9" s="15">
        <f t="shared" si="7"/>
        <v>0</v>
      </c>
      <c r="AP9" s="11"/>
      <c r="AQ9" s="11"/>
      <c r="AR9" s="14" t="str">
        <f t="shared" si="8"/>
        <v>Cumplimiento en reportes de riesgos de manera oportuna</v>
      </c>
      <c r="AS9" s="14">
        <f t="shared" si="9"/>
        <v>1</v>
      </c>
      <c r="AT9" s="9"/>
      <c r="AU9" s="15">
        <f t="shared" si="10"/>
        <v>0</v>
      </c>
      <c r="AV9" s="19"/>
      <c r="AW9" s="11"/>
      <c r="AX9" s="14" t="str">
        <f t="shared" si="11"/>
        <v>Cumplimiento en reportes de riesgos de manera oportuna</v>
      </c>
      <c r="AY9" s="14">
        <f t="shared" si="12"/>
        <v>1</v>
      </c>
      <c r="AZ9" s="20">
        <f t="shared" si="13"/>
        <v>0.42</v>
      </c>
      <c r="BA9" s="21"/>
      <c r="BB9" s="22"/>
    </row>
    <row r="10" spans="1:54" ht="105.75" thickBot="1" x14ac:dyDescent="0.3">
      <c r="A10" s="23">
        <v>43</v>
      </c>
      <c r="B10" s="78"/>
      <c r="C10" s="81"/>
      <c r="D10" s="35" t="s">
        <v>69</v>
      </c>
      <c r="E10" s="25">
        <v>0.02</v>
      </c>
      <c r="F10" s="26" t="s">
        <v>55</v>
      </c>
      <c r="G10" s="34" t="s">
        <v>70</v>
      </c>
      <c r="H10" s="36" t="s">
        <v>71</v>
      </c>
      <c r="I10" s="29" t="s">
        <v>50</v>
      </c>
      <c r="J10" s="30" t="s">
        <v>62</v>
      </c>
      <c r="K10" s="29" t="s">
        <v>72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29" t="s">
        <v>53</v>
      </c>
      <c r="R10" s="29" t="s">
        <v>73</v>
      </c>
      <c r="S10" s="29"/>
      <c r="T10" s="29"/>
      <c r="U10" s="29"/>
      <c r="V10" s="29"/>
      <c r="W10" s="29"/>
      <c r="X10" s="12"/>
      <c r="Y10" s="33"/>
      <c r="Z10" s="14" t="str">
        <f t="shared" si="0"/>
        <v>Asistencia a las mesas de trabajo relacionadas con el Sistema de Gestión</v>
      </c>
      <c r="AA10" s="20">
        <f t="shared" si="1"/>
        <v>1</v>
      </c>
      <c r="AB10" s="18">
        <v>0.6</v>
      </c>
      <c r="AC10" s="15">
        <f t="shared" si="14"/>
        <v>0.6</v>
      </c>
      <c r="AD10" s="16"/>
      <c r="AE10" s="16"/>
      <c r="AF10" s="14" t="str">
        <f t="shared" si="2"/>
        <v>Asistencia a las mesas de trabajo relacionadas con el Sistema de Gestión</v>
      </c>
      <c r="AG10" s="17">
        <f t="shared" si="3"/>
        <v>1</v>
      </c>
      <c r="AH10" s="18"/>
      <c r="AI10" s="15">
        <f t="shared" si="4"/>
        <v>0</v>
      </c>
      <c r="AJ10" s="11"/>
      <c r="AK10" s="11"/>
      <c r="AL10" s="14" t="str">
        <f t="shared" si="5"/>
        <v>Asistencia a las mesas de trabajo relacionadas con el Sistema de Gestión</v>
      </c>
      <c r="AM10" s="14">
        <f t="shared" si="6"/>
        <v>1</v>
      </c>
      <c r="AN10" s="11"/>
      <c r="AO10" s="15">
        <f t="shared" si="7"/>
        <v>0</v>
      </c>
      <c r="AP10" s="11"/>
      <c r="AQ10" s="11"/>
      <c r="AR10" s="14" t="str">
        <f t="shared" si="8"/>
        <v>Asistencia a las mesas de trabajo relacionadas con el Sistema de Gestión</v>
      </c>
      <c r="AS10" s="14">
        <f t="shared" si="9"/>
        <v>1</v>
      </c>
      <c r="AT10" s="9"/>
      <c r="AU10" s="15">
        <f t="shared" si="10"/>
        <v>0</v>
      </c>
      <c r="AV10" s="19"/>
      <c r="AW10" s="11"/>
      <c r="AX10" s="14" t="str">
        <f t="shared" si="11"/>
        <v>Asistencia a las mesas de trabajo relacionadas con el Sistema de Gestión</v>
      </c>
      <c r="AY10" s="14">
        <f t="shared" si="12"/>
        <v>1</v>
      </c>
      <c r="AZ10" s="20">
        <f t="shared" si="13"/>
        <v>0.6</v>
      </c>
      <c r="BA10" s="21"/>
      <c r="BB10" s="22"/>
    </row>
    <row r="11" spans="1:54" ht="115.5" thickBot="1" x14ac:dyDescent="0.3">
      <c r="A11" s="23">
        <v>44</v>
      </c>
      <c r="B11" s="78"/>
      <c r="C11" s="81"/>
      <c r="D11" s="35" t="s">
        <v>74</v>
      </c>
      <c r="E11" s="37">
        <v>0.02</v>
      </c>
      <c r="F11" s="26" t="s">
        <v>55</v>
      </c>
      <c r="G11" s="34" t="s">
        <v>75</v>
      </c>
      <c r="H11" s="28" t="s">
        <v>76</v>
      </c>
      <c r="I11" s="29" t="s">
        <v>50</v>
      </c>
      <c r="J11" s="30" t="s">
        <v>62</v>
      </c>
      <c r="K11" s="29" t="s">
        <v>77</v>
      </c>
      <c r="L11" s="31">
        <v>1</v>
      </c>
      <c r="M11" s="31">
        <v>1</v>
      </c>
      <c r="N11" s="31">
        <v>1</v>
      </c>
      <c r="O11" s="31">
        <v>1</v>
      </c>
      <c r="P11" s="31">
        <v>1</v>
      </c>
      <c r="Q11" s="29" t="s">
        <v>53</v>
      </c>
      <c r="R11" s="29"/>
      <c r="S11" s="29"/>
      <c r="T11" s="29"/>
      <c r="U11" s="29"/>
      <c r="V11" s="29"/>
      <c r="W11" s="29"/>
      <c r="X11" s="12"/>
      <c r="Y11" s="33"/>
      <c r="Z11" s="14" t="str">
        <f t="shared" si="0"/>
        <v>Cumplimiento del plan de actualización de los procesos en el marco del Sistema de Gestión</v>
      </c>
      <c r="AA11" s="20">
        <f t="shared" si="1"/>
        <v>1</v>
      </c>
      <c r="AB11" s="20">
        <f t="shared" si="1"/>
        <v>1</v>
      </c>
      <c r="AC11" s="69">
        <f t="shared" si="14"/>
        <v>1</v>
      </c>
      <c r="AD11" s="16"/>
      <c r="AE11" s="16"/>
      <c r="AF11" s="14" t="str">
        <f t="shared" si="2"/>
        <v>Cumplimiento del plan de actualización de los procesos en el marco del Sistema de Gestión</v>
      </c>
      <c r="AG11" s="17">
        <f t="shared" si="3"/>
        <v>1</v>
      </c>
      <c r="AH11" s="18"/>
      <c r="AI11" s="15">
        <f t="shared" si="4"/>
        <v>0</v>
      </c>
      <c r="AJ11" s="11"/>
      <c r="AK11" s="11"/>
      <c r="AL11" s="14" t="str">
        <f t="shared" si="5"/>
        <v>Cumplimiento del plan de actualización de los procesos en el marco del Sistema de Gestión</v>
      </c>
      <c r="AM11" s="14">
        <f t="shared" si="6"/>
        <v>1</v>
      </c>
      <c r="AN11" s="11"/>
      <c r="AO11" s="15">
        <f t="shared" si="7"/>
        <v>0</v>
      </c>
      <c r="AP11" s="11"/>
      <c r="AQ11" s="11"/>
      <c r="AR11" s="14" t="str">
        <f t="shared" si="8"/>
        <v>Cumplimiento del plan de actualización de los procesos en el marco del Sistema de Gestión</v>
      </c>
      <c r="AS11" s="14">
        <f t="shared" si="9"/>
        <v>1</v>
      </c>
      <c r="AT11" s="9"/>
      <c r="AU11" s="15">
        <f t="shared" si="10"/>
        <v>0</v>
      </c>
      <c r="AV11" s="19"/>
      <c r="AW11" s="11"/>
      <c r="AX11" s="14" t="str">
        <f t="shared" si="11"/>
        <v>Cumplimiento del plan de actualización de los procesos en el marco del Sistema de Gestión</v>
      </c>
      <c r="AY11" s="14">
        <f t="shared" si="12"/>
        <v>1</v>
      </c>
      <c r="AZ11" s="20">
        <f t="shared" si="13"/>
        <v>1</v>
      </c>
      <c r="BA11" s="21"/>
      <c r="BB11" s="22"/>
    </row>
    <row r="12" spans="1:54" ht="165.75" thickBot="1" x14ac:dyDescent="0.3">
      <c r="A12" s="38">
        <v>45</v>
      </c>
      <c r="B12" s="79"/>
      <c r="C12" s="82"/>
      <c r="D12" s="39" t="s">
        <v>78</v>
      </c>
      <c r="E12" s="40">
        <v>0.02</v>
      </c>
      <c r="F12" s="41" t="s">
        <v>55</v>
      </c>
      <c r="G12" s="42" t="s">
        <v>79</v>
      </c>
      <c r="H12" s="43" t="s">
        <v>80</v>
      </c>
      <c r="I12" s="44" t="s">
        <v>50</v>
      </c>
      <c r="J12" s="45" t="s">
        <v>62</v>
      </c>
      <c r="K12" s="44" t="s">
        <v>81</v>
      </c>
      <c r="L12" s="46">
        <v>1</v>
      </c>
      <c r="M12" s="46">
        <v>1</v>
      </c>
      <c r="N12" s="46">
        <v>1</v>
      </c>
      <c r="O12" s="46">
        <v>1</v>
      </c>
      <c r="P12" s="46">
        <v>1</v>
      </c>
      <c r="Q12" s="44" t="s">
        <v>53</v>
      </c>
      <c r="R12" s="44" t="s">
        <v>82</v>
      </c>
      <c r="S12" s="44"/>
      <c r="T12" s="44"/>
      <c r="U12" s="44"/>
      <c r="V12" s="44"/>
      <c r="W12" s="44"/>
      <c r="X12" s="12"/>
      <c r="Y12" s="47"/>
      <c r="Z12" s="14" t="str">
        <f t="shared" si="0"/>
        <v>Cumplimiento oportuno Plan Anticorrupción 2017</v>
      </c>
      <c r="AA12" s="20">
        <f t="shared" si="1"/>
        <v>1</v>
      </c>
      <c r="AB12" s="18">
        <v>1</v>
      </c>
      <c r="AC12" s="15">
        <f t="shared" si="14"/>
        <v>1</v>
      </c>
      <c r="AD12" s="16"/>
      <c r="AE12" s="16"/>
      <c r="AF12" s="14" t="str">
        <f t="shared" si="2"/>
        <v>Cumplimiento oportuno Plan Anticorrupción 2017</v>
      </c>
      <c r="AG12" s="17">
        <f t="shared" si="3"/>
        <v>1</v>
      </c>
      <c r="AH12" s="18"/>
      <c r="AI12" s="15">
        <f t="shared" si="4"/>
        <v>0</v>
      </c>
      <c r="AJ12" s="11"/>
      <c r="AK12" s="11"/>
      <c r="AL12" s="14" t="str">
        <f t="shared" si="5"/>
        <v>Cumplimiento oportuno Plan Anticorrupción 2017</v>
      </c>
      <c r="AM12" s="14">
        <f t="shared" si="6"/>
        <v>1</v>
      </c>
      <c r="AN12" s="11"/>
      <c r="AO12" s="15">
        <f t="shared" si="7"/>
        <v>0</v>
      </c>
      <c r="AP12" s="11"/>
      <c r="AQ12" s="11"/>
      <c r="AR12" s="14" t="str">
        <f t="shared" si="8"/>
        <v>Cumplimiento oportuno Plan Anticorrupción 2017</v>
      </c>
      <c r="AS12" s="14">
        <f t="shared" si="9"/>
        <v>1</v>
      </c>
      <c r="AT12" s="9"/>
      <c r="AU12" s="15">
        <f t="shared" si="10"/>
        <v>0</v>
      </c>
      <c r="AV12" s="19"/>
      <c r="AW12" s="11"/>
      <c r="AX12" s="14" t="str">
        <f t="shared" si="11"/>
        <v>Cumplimiento oportuno Plan Anticorrupción 2017</v>
      </c>
      <c r="AY12" s="14">
        <f t="shared" si="12"/>
        <v>1</v>
      </c>
      <c r="AZ12" s="20">
        <f t="shared" si="13"/>
        <v>1</v>
      </c>
      <c r="BA12" s="21"/>
      <c r="BB12" s="22"/>
    </row>
  </sheetData>
  <mergeCells count="37">
    <mergeCell ref="AV3:AV4"/>
    <mergeCell ref="AW3:AW4"/>
    <mergeCell ref="AX3:AZ3"/>
    <mergeCell ref="BA3:BA4"/>
    <mergeCell ref="BB3:BB4"/>
    <mergeCell ref="AQ3:AQ4"/>
    <mergeCell ref="AR3:AT3"/>
    <mergeCell ref="AU3:AU4"/>
    <mergeCell ref="AD3:AD4"/>
    <mergeCell ref="AE3:AE4"/>
    <mergeCell ref="AF3:AH3"/>
    <mergeCell ref="AI3:AI4"/>
    <mergeCell ref="AJ3:AJ4"/>
    <mergeCell ref="AK3:AK4"/>
    <mergeCell ref="AL3:AN3"/>
    <mergeCell ref="AO3:AO4"/>
    <mergeCell ref="AP3:AP4"/>
    <mergeCell ref="AL1:AQ1"/>
    <mergeCell ref="AR1:AW1"/>
    <mergeCell ref="AX1:BB1"/>
    <mergeCell ref="Z2:AE2"/>
    <mergeCell ref="AF2:AK2"/>
    <mergeCell ref="AL2:AQ2"/>
    <mergeCell ref="AR2:AW2"/>
    <mergeCell ref="AX2:BB2"/>
    <mergeCell ref="AF1:AK1"/>
    <mergeCell ref="B6:B12"/>
    <mergeCell ref="C6:C12"/>
    <mergeCell ref="A1:B3"/>
    <mergeCell ref="D1:Y2"/>
    <mergeCell ref="Z1:AE1"/>
    <mergeCell ref="D3:S3"/>
    <mergeCell ref="U3:Y3"/>
    <mergeCell ref="Z3:AB3"/>
    <mergeCell ref="AC3:AC4"/>
    <mergeCell ref="C4:C5"/>
    <mergeCell ref="W4:X4"/>
  </mergeCells>
  <conditionalFormatting sqref="BA6:BA12 AI6:AI12 AO6:AO12 AU6:AU12 AC6:AC12">
    <cfRule type="containsText" dxfId="3" priority="1" operator="containsText" text="N/A">
      <formula>NOT(ISERROR(SEARCH("N/A",AC6)))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conditionalFormatting sqref="AZ6:AZ12">
    <cfRule type="colorScale" priority="5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U6:AU12">
    <cfRule type="iconSet" priority="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Z6:AZ12">
    <cfRule type="colorScale" priority="7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6:W12">
      <formula1>$B$86:$B$104</formula1>
    </dataValidation>
    <dataValidation type="list" allowBlank="1" showInputMessage="1" showErrorMessage="1" sqref="T6:T12">
      <formula1>CONTRALORIA</formula1>
    </dataValidation>
    <dataValidation type="list" allowBlank="1" showInputMessage="1" showErrorMessage="1" sqref="V6:V12">
      <formula1>RUBROS</formula1>
    </dataValidation>
    <dataValidation type="list" allowBlank="1" showInputMessage="1" showErrorMessage="1" sqref="U6:U12">
      <formula1>FUENTE</formula1>
    </dataValidation>
    <dataValidation type="list" allowBlank="1" showInputMessage="1" showErrorMessage="1" sqref="Q6:Q12">
      <formula1>INDICADOR</formula1>
    </dataValidation>
    <dataValidation type="list" allowBlank="1" showInputMessage="1" showErrorMessage="1" sqref="J6:J12">
      <formula1>PROGRAMACION</formula1>
    </dataValidation>
    <dataValidation type="list" allowBlank="1" showInputMessage="1" showErrorMessage="1" sqref="F6:F12">
      <formula1>META02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0D7D03434C7A47B0EDC535A2F5F083" ma:contentTypeVersion="2" ma:contentTypeDescription="Crear nuevo documento." ma:contentTypeScope="" ma:versionID="a7f775ea8b7b29c4259bce0271376181">
  <xsd:schema xmlns:xsd="http://www.w3.org/2001/XMLSchema" xmlns:xs="http://www.w3.org/2001/XMLSchema" xmlns:p="http://schemas.microsoft.com/office/2006/metadata/properties" xmlns:ns2="02bffab7-4fc4-4f6f-9a56-e5300ffe7873" targetNamespace="http://schemas.microsoft.com/office/2006/metadata/properties" ma:root="true" ma:fieldsID="52c605dd23fb5b7d909ee03ae3337c9f" ns2:_="">
    <xsd:import namespace="02bffab7-4fc4-4f6f-9a56-e5300ffe787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ffab7-4fc4-4f6f-9a56-e5300ffe78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187AAE-ADC5-48D5-B0BF-73E533E4B2C4}">
  <ds:schemaRefs>
    <ds:schemaRef ds:uri="http://purl.org/dc/terms/"/>
    <ds:schemaRef ds:uri="02bffab7-4fc4-4f6f-9a56-e5300ffe787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0D5467-3911-48A7-B43D-8079AACE57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785908-ED6E-4B9F-A82E-3D6828490B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ffab7-4fc4-4f6f-9a56-e5300ffe78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David Perez Rios</dc:creator>
  <cp:lastModifiedBy>Jady González Rodríguez</cp:lastModifiedBy>
  <cp:revision/>
  <dcterms:created xsi:type="dcterms:W3CDTF">2017-04-25T17:23:20Z</dcterms:created>
  <dcterms:modified xsi:type="dcterms:W3CDTF">2017-05-26T19:59:08Z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0x0101008E0D7D03434C7A47B0EDC535A2F5F083</vt:lpwstr>
  </property>
  <property fmtid="{D5CDD505-2E9C-101B-9397-08002B2CF9AE}" pid="3" name="Order">
    <vt:r8>8300</vt:r8>
  </property>
  <property fmtid="{D5CDD505-2E9C-101B-9397-08002B2CF9AE}" pid="4" name="_CopySource">
    <vt:lpwstr>https://gobiernobogota-my.sharepoint.com/personal/julian_perez_gobiernobogota_gov_co/Documents/METAS TRANSV I TRIM LOCAL/TRIMESTRE 1 CALIFICADO LOCALIDADES/01-USAQUEN I TRIM.xlsx</vt:lpwstr>
  </property>
  <property fmtid="{D5CDD505-2E9C-101B-9397-08002B2CF9AE}" pid="5" name="_SourceUrl">
    <vt:lpwstr/>
  </property>
  <property fmtid="{D5CDD505-2E9C-101B-9397-08002B2CF9AE}" pid="6" name="_SharedFileIndex">
    <vt:lpwstr/>
  </property>
</Properties>
</file>